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florida-my.sharepoint.com/personal/upstatemeeker7_ufl_edu/Documents/Desktop/"/>
    </mc:Choice>
  </mc:AlternateContent>
  <xr:revisionPtr revIDLastSave="54" documentId="13_ncr:1_{0BE44597-1B83-4FEE-88CD-3C00031CBBF8}" xr6:coauthVersionLast="47" xr6:coauthVersionMax="47" xr10:uidLastSave="{DFB98BEA-F1F0-4ACD-8522-840E3A4A85EF}"/>
  <bookViews>
    <workbookView xWindow="-120" yWindow="-120" windowWidth="29040" windowHeight="15720" tabRatio="610" xr2:uid="{00000000-000D-0000-FFFF-FFFF00000000}"/>
  </bookViews>
  <sheets>
    <sheet name="ODP Log" sheetId="1" r:id="rId1"/>
  </sheets>
  <definedNames>
    <definedName name="_xlnm.Print_Area" localSheetId="0">'ODP Log'!$C$2:$AA$43</definedName>
    <definedName name="_xlnm.Print_Titles" localSheetId="0">'ODP Log'!$2:$3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25" i="1" l="1"/>
  <c r="AA24" i="1"/>
  <c r="AA15" i="1"/>
  <c r="AA10" i="1"/>
  <c r="T39" i="1"/>
  <c r="AA39" i="1" s="1"/>
  <c r="T38" i="1"/>
  <c r="AA38" i="1" s="1"/>
  <c r="T37" i="1"/>
  <c r="AA37" i="1" s="1"/>
  <c r="T36" i="1"/>
  <c r="AA36" i="1" s="1"/>
  <c r="T35" i="1"/>
  <c r="AA35" i="1" s="1"/>
  <c r="T34" i="1"/>
  <c r="AA34" i="1" s="1"/>
  <c r="T33" i="1"/>
  <c r="AA33" i="1" s="1"/>
  <c r="T32" i="1"/>
  <c r="AA32" i="1" s="1"/>
  <c r="T31" i="1"/>
  <c r="AA31" i="1" s="1"/>
  <c r="T30" i="1"/>
  <c r="AA30" i="1" s="1"/>
  <c r="T29" i="1"/>
  <c r="AA29" i="1" s="1"/>
  <c r="T28" i="1"/>
  <c r="AA28" i="1" s="1"/>
  <c r="T27" i="1"/>
  <c r="AA27" i="1" s="1"/>
  <c r="T26" i="1"/>
  <c r="AA26" i="1" s="1"/>
  <c r="T25" i="1"/>
  <c r="T24" i="1"/>
  <c r="T23" i="1"/>
  <c r="AA23" i="1" s="1"/>
  <c r="T22" i="1"/>
  <c r="AA22" i="1" s="1"/>
  <c r="T21" i="1"/>
  <c r="AA21" i="1" s="1"/>
  <c r="T20" i="1"/>
  <c r="AA20" i="1" s="1"/>
  <c r="T19" i="1"/>
  <c r="AA19" i="1" s="1"/>
  <c r="T18" i="1"/>
  <c r="AA18" i="1" s="1"/>
  <c r="T17" i="1"/>
  <c r="AA17" i="1" s="1"/>
  <c r="T16" i="1"/>
  <c r="AA16" i="1" s="1"/>
  <c r="T15" i="1"/>
  <c r="T14" i="1"/>
  <c r="AA14" i="1" s="1"/>
  <c r="T13" i="1"/>
  <c r="AA13" i="1" s="1"/>
  <c r="T12" i="1"/>
  <c r="AA12" i="1" s="1"/>
  <c r="T11" i="1"/>
  <c r="AA11" i="1" s="1"/>
  <c r="T10" i="1"/>
  <c r="T9" i="1"/>
  <c r="AA9" i="1" s="1"/>
  <c r="T8" i="1"/>
  <c r="AA8" i="1" s="1"/>
  <c r="T7" i="1"/>
  <c r="AA7" i="1" s="1"/>
  <c r="T6" i="1"/>
  <c r="AA6" i="1" s="1"/>
  <c r="T5" i="1"/>
  <c r="AA5" i="1" s="1"/>
  <c r="S39" i="1"/>
  <c r="S38" i="1"/>
  <c r="S37" i="1"/>
  <c r="S36" i="1"/>
  <c r="S35" i="1"/>
  <c r="S34" i="1"/>
  <c r="S33" i="1"/>
  <c r="S32" i="1"/>
  <c r="S31" i="1"/>
  <c r="S30" i="1"/>
  <c r="S29" i="1"/>
  <c r="S28" i="1"/>
  <c r="S27" i="1"/>
  <c r="S26" i="1"/>
  <c r="S25" i="1"/>
  <c r="S24" i="1"/>
  <c r="S23" i="1"/>
  <c r="S22" i="1"/>
  <c r="S21" i="1"/>
  <c r="S20" i="1"/>
  <c r="S19" i="1"/>
  <c r="S18" i="1"/>
  <c r="S17" i="1"/>
  <c r="S16" i="1"/>
  <c r="S15" i="1"/>
  <c r="S14" i="1"/>
  <c r="S13" i="1"/>
  <c r="S12" i="1"/>
  <c r="S11" i="1"/>
  <c r="S10" i="1"/>
  <c r="S9" i="1"/>
  <c r="S8" i="1"/>
  <c r="S7" i="1"/>
  <c r="S6" i="1"/>
  <c r="S5" i="1"/>
  <c r="N39" i="1"/>
  <c r="N38" i="1"/>
  <c r="N37" i="1"/>
  <c r="N36" i="1"/>
  <c r="R36" i="1" s="1"/>
  <c r="N35" i="1"/>
  <c r="N34" i="1"/>
  <c r="N33" i="1"/>
  <c r="N32" i="1"/>
  <c r="N31" i="1"/>
  <c r="R31" i="1" s="1"/>
  <c r="N30" i="1"/>
  <c r="N29" i="1"/>
  <c r="N28" i="1"/>
  <c r="N27" i="1"/>
  <c r="N26" i="1"/>
  <c r="N25" i="1"/>
  <c r="N24" i="1"/>
  <c r="N23" i="1"/>
  <c r="N22" i="1"/>
  <c r="R22" i="1" s="1"/>
  <c r="N21" i="1"/>
  <c r="N20" i="1"/>
  <c r="N19" i="1"/>
  <c r="N18" i="1"/>
  <c r="N17" i="1"/>
  <c r="R17" i="1" s="1"/>
  <c r="N16" i="1"/>
  <c r="N15" i="1"/>
  <c r="N14" i="1"/>
  <c r="N13" i="1"/>
  <c r="N12" i="1"/>
  <c r="N11" i="1"/>
  <c r="N10" i="1"/>
  <c r="N9" i="1"/>
  <c r="N8" i="1"/>
  <c r="R8" i="1" s="1"/>
  <c r="N7" i="1"/>
  <c r="N6" i="1"/>
  <c r="N5" i="1"/>
  <c r="M39" i="1"/>
  <c r="R39" i="1" s="1"/>
  <c r="M38" i="1"/>
  <c r="O38" i="1" s="1"/>
  <c r="M37" i="1"/>
  <c r="O37" i="1" s="1"/>
  <c r="M36" i="1"/>
  <c r="O36" i="1" s="1"/>
  <c r="M35" i="1"/>
  <c r="O35" i="1" s="1"/>
  <c r="M34" i="1"/>
  <c r="O34" i="1" s="1"/>
  <c r="M33" i="1"/>
  <c r="O33" i="1" s="1"/>
  <c r="M32" i="1"/>
  <c r="O32" i="1" s="1"/>
  <c r="M31" i="1"/>
  <c r="O31" i="1" s="1"/>
  <c r="M30" i="1"/>
  <c r="R30" i="1" s="1"/>
  <c r="M29" i="1"/>
  <c r="R29" i="1" s="1"/>
  <c r="M28" i="1"/>
  <c r="R28" i="1" s="1"/>
  <c r="M27" i="1"/>
  <c r="R27" i="1" s="1"/>
  <c r="M26" i="1"/>
  <c r="R26" i="1" s="1"/>
  <c r="M25" i="1"/>
  <c r="R25" i="1" s="1"/>
  <c r="M24" i="1"/>
  <c r="O24" i="1" s="1"/>
  <c r="M23" i="1"/>
  <c r="O23" i="1" s="1"/>
  <c r="M22" i="1"/>
  <c r="O22" i="1" s="1"/>
  <c r="M21" i="1"/>
  <c r="O21" i="1" s="1"/>
  <c r="M20" i="1"/>
  <c r="O20" i="1" s="1"/>
  <c r="M19" i="1"/>
  <c r="O19" i="1" s="1"/>
  <c r="M18" i="1"/>
  <c r="O18" i="1" s="1"/>
  <c r="M17" i="1"/>
  <c r="O17" i="1" s="1"/>
  <c r="M16" i="1"/>
  <c r="R16" i="1" s="1"/>
  <c r="M15" i="1"/>
  <c r="R15" i="1" s="1"/>
  <c r="M14" i="1"/>
  <c r="R14" i="1" s="1"/>
  <c r="M13" i="1"/>
  <c r="R13" i="1" s="1"/>
  <c r="M12" i="1"/>
  <c r="R12" i="1" s="1"/>
  <c r="M11" i="1"/>
  <c r="R11" i="1" s="1"/>
  <c r="M10" i="1"/>
  <c r="O10" i="1" s="1"/>
  <c r="M9" i="1"/>
  <c r="O9" i="1" s="1"/>
  <c r="M8" i="1"/>
  <c r="O8" i="1" s="1"/>
  <c r="M7" i="1"/>
  <c r="O7" i="1" s="1"/>
  <c r="M6" i="1"/>
  <c r="O6" i="1" s="1"/>
  <c r="M5" i="1"/>
  <c r="O5" i="1" s="1"/>
  <c r="S4" i="1"/>
  <c r="T4" i="1"/>
  <c r="AA4" i="1" s="1"/>
  <c r="O25" i="1" l="1"/>
  <c r="R18" i="1"/>
  <c r="O12" i="1"/>
  <c r="O26" i="1"/>
  <c r="R5" i="1"/>
  <c r="R19" i="1"/>
  <c r="R33" i="1"/>
  <c r="O39" i="1"/>
  <c r="O13" i="1"/>
  <c r="O27" i="1"/>
  <c r="R6" i="1"/>
  <c r="R20" i="1"/>
  <c r="R34" i="1"/>
  <c r="O11" i="1"/>
  <c r="R32" i="1"/>
  <c r="O14" i="1"/>
  <c r="O28" i="1"/>
  <c r="R7" i="1"/>
  <c r="R21" i="1"/>
  <c r="R35" i="1"/>
  <c r="O16" i="1"/>
  <c r="O30" i="1"/>
  <c r="R9" i="1"/>
  <c r="R23" i="1"/>
  <c r="R37" i="1"/>
  <c r="R10" i="1"/>
  <c r="R24" i="1"/>
  <c r="R38" i="1"/>
  <c r="O15" i="1"/>
  <c r="O29" i="1"/>
  <c r="M4" i="1"/>
  <c r="J40" i="1"/>
  <c r="N4" i="1"/>
  <c r="R4" i="1" l="1"/>
  <c r="O4" i="1"/>
  <c r="AA40" i="1"/>
  <c r="N40" i="1"/>
  <c r="M40" i="1"/>
  <c r="O40" i="1" l="1"/>
</calcChain>
</file>

<file path=xl/sharedStrings.xml><?xml version="1.0" encoding="utf-8"?>
<sst xmlns="http://schemas.openxmlformats.org/spreadsheetml/2006/main" count="29" uniqueCount="29">
  <si>
    <t>Ln#</t>
  </si>
  <si>
    <t>Bid Package</t>
  </si>
  <si>
    <t>ODP
PO #</t>
  </si>
  <si>
    <t>ODP
Number</t>
  </si>
  <si>
    <t>Subcontractor</t>
  </si>
  <si>
    <t>Supplier</t>
  </si>
  <si>
    <t>UF Supplier ID</t>
  </si>
  <si>
    <t>Material
Description</t>
  </si>
  <si>
    <t>Material Cost Without Tax</t>
  </si>
  <si>
    <t>Local Sales Tax % of $5,000</t>
  </si>
  <si>
    <t>Local Sales Tax ODP Savings</t>
  </si>
  <si>
    <t>6% State Sales
Tax ODP Savings</t>
  </si>
  <si>
    <t>Subcontract
Deduct</t>
  </si>
  <si>
    <t>Owner
C.O. #</t>
  </si>
  <si>
    <t>Invoiced
To Date</t>
  </si>
  <si>
    <t>Remaining
To Be Invoiced</t>
  </si>
  <si>
    <t>TOTALS:</t>
  </si>
  <si>
    <t>Local Sales Tax Value Multiplier</t>
  </si>
  <si>
    <t>Applicable Not Taxable CHARGES</t>
  </si>
  <si>
    <t>ODP PO Amount</t>
  </si>
  <si>
    <t>PO Submitted</t>
  </si>
  <si>
    <t>ODP CO Received</t>
  </si>
  <si>
    <t>ODP PO Received</t>
  </si>
  <si>
    <t>Orignal Quote Total</t>
  </si>
  <si>
    <t>Total ODP Tax Savings</t>
  </si>
  <si>
    <t>Change Orders</t>
  </si>
  <si>
    <t>Applicable Not Taxable DESCRIPTION (Ex. Freight)</t>
  </si>
  <si>
    <t>Project Number &amp; Name</t>
  </si>
  <si>
    <t>UPDATED 8/18/226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</si>
</sst>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&quot;$&quot;#,##0"/>
    <numFmt numFmtId="165" formatCode="_(&quot;$&quot;* #,##0_);_(&quot;$&quot;* \(#,##0\);_(&quot;$&quot;* &quot;-&quot;??_);_(@_)"/>
    <numFmt numFmtId="166" formatCode="0.0%"/>
  </numFmts>
  <fonts count="9" x14ac:knownFonts="1">
    <font>
      <sz val="10"/>
      <name val="Arial"/>
    </font>
    <font>
      <sz val="10"/>
      <name val="Arial"/>
    </font>
    <font>
      <sz val="12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1"/>
      <name val="Times New Roman"/>
      <family val="1"/>
    </font>
    <font>
      <b/>
      <sz val="18"/>
      <name val="Times New Roman"/>
      <family val="1"/>
    </font>
    <font>
      <sz val="16"/>
      <name val="Times New Roman"/>
      <family val="1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8">
    <xf numFmtId="0" fontId="0" fillId="0" borderId="0" xfId="0"/>
    <xf numFmtId="0" fontId="4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4" fillId="0" borderId="0" xfId="0" applyFont="1" applyAlignment="1" applyProtection="1">
      <alignment horizontal="left"/>
      <protection locked="0"/>
    </xf>
    <xf numFmtId="40" fontId="4" fillId="0" borderId="0" xfId="0" applyNumberFormat="1" applyFont="1" applyAlignment="1" applyProtection="1">
      <alignment horizontal="center"/>
      <protection locked="0"/>
    </xf>
    <xf numFmtId="1" fontId="4" fillId="0" borderId="0" xfId="0" applyNumberFormat="1" applyFont="1" applyAlignment="1" applyProtection="1">
      <alignment horizontal="center"/>
      <protection locked="0"/>
    </xf>
    <xf numFmtId="40" fontId="4" fillId="0" borderId="0" xfId="0" applyNumberFormat="1" applyFont="1" applyProtection="1">
      <protection locked="0"/>
    </xf>
    <xf numFmtId="0" fontId="2" fillId="0" borderId="0" xfId="0" applyFont="1" applyProtection="1">
      <protection locked="0"/>
    </xf>
    <xf numFmtId="0" fontId="4" fillId="0" borderId="2" xfId="0" applyFont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centerContinuous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vertical="center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44" fontId="4" fillId="0" borderId="3" xfId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164" fontId="4" fillId="0" borderId="0" xfId="0" applyNumberFormat="1" applyFont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vertical="center"/>
      <protection locked="0"/>
    </xf>
    <xf numFmtId="0" fontId="4" fillId="0" borderId="5" xfId="0" applyFont="1" applyBorder="1" applyAlignment="1" applyProtection="1">
      <alignment vertical="center"/>
      <protection locked="0"/>
    </xf>
    <xf numFmtId="0" fontId="4" fillId="0" borderId="5" xfId="0" applyFont="1" applyBorder="1" applyAlignment="1" applyProtection="1">
      <alignment horizontal="left" vertical="center"/>
      <protection locked="0"/>
    </xf>
    <xf numFmtId="0" fontId="3" fillId="0" borderId="4" xfId="0" applyFont="1" applyBorder="1" applyAlignment="1" applyProtection="1">
      <alignment vertical="center"/>
      <protection locked="0"/>
    </xf>
    <xf numFmtId="0" fontId="2" fillId="0" borderId="4" xfId="0" applyFont="1" applyBorder="1" applyAlignment="1" applyProtection="1">
      <alignment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44" fontId="3" fillId="0" borderId="4" xfId="1" applyFont="1" applyBorder="1" applyAlignment="1" applyProtection="1">
      <alignment horizontal="right" vertical="center"/>
      <protection locked="0"/>
    </xf>
    <xf numFmtId="44" fontId="2" fillId="0" borderId="4" xfId="1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40" fontId="5" fillId="0" borderId="4" xfId="0" applyNumberFormat="1" applyFont="1" applyBorder="1" applyAlignment="1">
      <alignment horizontal="center" vertical="center" wrapText="1"/>
    </xf>
    <xf numFmtId="1" fontId="5" fillId="0" borderId="4" xfId="0" applyNumberFormat="1" applyFont="1" applyBorder="1" applyAlignment="1">
      <alignment horizontal="center" vertical="center" wrapText="1"/>
    </xf>
    <xf numFmtId="44" fontId="3" fillId="0" borderId="4" xfId="1" applyFont="1" applyBorder="1" applyAlignment="1" applyProtection="1">
      <alignment horizontal="right" vertical="center"/>
    </xf>
    <xf numFmtId="44" fontId="4" fillId="0" borderId="7" xfId="1" applyFont="1" applyFill="1" applyBorder="1" applyAlignment="1" applyProtection="1">
      <alignment horizontal="center" vertical="center"/>
    </xf>
    <xf numFmtId="0" fontId="4" fillId="0" borderId="1" xfId="1" applyNumberFormat="1" applyFont="1" applyBorder="1" applyAlignment="1" applyProtection="1">
      <alignment horizontal="center" vertical="center"/>
      <protection locked="0"/>
    </xf>
    <xf numFmtId="0" fontId="4" fillId="0" borderId="5" xfId="1" applyNumberFormat="1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vertical="center"/>
      <protection locked="0"/>
    </xf>
    <xf numFmtId="0" fontId="4" fillId="0" borderId="14" xfId="0" applyFont="1" applyBorder="1" applyAlignment="1" applyProtection="1">
      <alignment vertical="center"/>
      <protection locked="0"/>
    </xf>
    <xf numFmtId="1" fontId="4" fillId="0" borderId="3" xfId="0" applyNumberFormat="1" applyFont="1" applyBorder="1" applyAlignment="1">
      <alignment horizontal="center" vertical="center"/>
    </xf>
    <xf numFmtId="1" fontId="4" fillId="0" borderId="10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44" fontId="5" fillId="0" borderId="1" xfId="1" applyFont="1" applyFill="1" applyBorder="1" applyAlignment="1" applyProtection="1">
      <alignment horizontal="center" vertical="center"/>
    </xf>
    <xf numFmtId="44" fontId="4" fillId="0" borderId="3" xfId="1" applyFont="1" applyFill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vertical="center"/>
      <protection locked="0"/>
    </xf>
    <xf numFmtId="0" fontId="4" fillId="0" borderId="16" xfId="0" applyFont="1" applyBorder="1" applyAlignment="1" applyProtection="1">
      <alignment vertical="center"/>
      <protection locked="0"/>
    </xf>
    <xf numFmtId="0" fontId="4" fillId="0" borderId="17" xfId="0" applyFont="1" applyBorder="1" applyAlignment="1">
      <alignment horizontal="center" vertical="center"/>
    </xf>
    <xf numFmtId="0" fontId="4" fillId="0" borderId="3" xfId="0" applyFont="1" applyBorder="1" applyAlignment="1" applyProtection="1">
      <alignment horizontal="left" vertical="center"/>
      <protection locked="0"/>
    </xf>
    <xf numFmtId="44" fontId="4" fillId="0" borderId="3" xfId="1" applyFont="1" applyFill="1" applyBorder="1" applyAlignment="1" applyProtection="1">
      <alignment vertical="center"/>
      <protection locked="0"/>
    </xf>
    <xf numFmtId="166" fontId="4" fillId="0" borderId="3" xfId="0" applyNumberFormat="1" applyFont="1" applyBorder="1" applyAlignment="1" applyProtection="1">
      <alignment horizontal="center" vertical="center"/>
      <protection locked="0"/>
    </xf>
    <xf numFmtId="165" fontId="4" fillId="0" borderId="3" xfId="1" applyNumberFormat="1" applyFont="1" applyFill="1" applyBorder="1" applyAlignment="1" applyProtection="1">
      <alignment horizontal="center" vertical="center"/>
    </xf>
    <xf numFmtId="44" fontId="5" fillId="0" borderId="3" xfId="1" applyFont="1" applyFill="1" applyBorder="1" applyAlignment="1" applyProtection="1">
      <alignment horizontal="center" vertical="center"/>
    </xf>
    <xf numFmtId="44" fontId="5" fillId="0" borderId="3" xfId="1" applyFont="1" applyFill="1" applyBorder="1" applyAlignment="1" applyProtection="1">
      <alignment horizontal="center" vertical="center"/>
      <protection locked="0"/>
    </xf>
    <xf numFmtId="0" fontId="4" fillId="0" borderId="3" xfId="1" applyNumberFormat="1" applyFont="1" applyFill="1" applyBorder="1" applyAlignment="1" applyProtection="1">
      <alignment horizontal="center" vertical="center"/>
      <protection locked="0"/>
    </xf>
    <xf numFmtId="44" fontId="5" fillId="0" borderId="3" xfId="0" applyNumberFormat="1" applyFont="1" applyBorder="1" applyAlignment="1">
      <alignment horizontal="center" vertical="center"/>
    </xf>
    <xf numFmtId="44" fontId="4" fillId="0" borderId="3" xfId="0" applyNumberFormat="1" applyFont="1" applyBorder="1" applyAlignment="1">
      <alignment horizontal="center" vertical="center"/>
    </xf>
    <xf numFmtId="0" fontId="4" fillId="0" borderId="1" xfId="1" applyNumberFormat="1" applyFont="1" applyFill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vertical="center"/>
      <protection locked="0"/>
    </xf>
    <xf numFmtId="0" fontId="4" fillId="0" borderId="8" xfId="0" applyFont="1" applyBorder="1" applyAlignment="1">
      <alignment horizontal="center" vertical="center"/>
    </xf>
    <xf numFmtId="44" fontId="4" fillId="0" borderId="0" xfId="0" applyNumberFormat="1" applyFont="1" applyAlignment="1" applyProtection="1">
      <alignment vertical="center"/>
      <protection locked="0"/>
    </xf>
    <xf numFmtId="0" fontId="7" fillId="0" borderId="4" xfId="0" applyFont="1" applyBorder="1" applyAlignment="1" applyProtection="1">
      <alignment vertical="center"/>
      <protection locked="0"/>
    </xf>
    <xf numFmtId="40" fontId="8" fillId="0" borderId="0" xfId="0" applyNumberFormat="1" applyFont="1" applyAlignment="1" applyProtection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43"/>
  <sheetViews>
    <sheetView tabSelected="1" topLeftCell="B1" zoomScale="50" zoomScaleNormal="50" workbookViewId="0">
      <pane xSplit="6" ySplit="3" topLeftCell="H4" activePane="bottomRight" state="frozen"/>
      <selection activeCell="B1" sqref="B1"/>
      <selection pane="topRight" activeCell="H1" sqref="H1"/>
      <selection pane="bottomLeft" activeCell="B4" sqref="B4"/>
      <selection pane="bottomRight" activeCell="I11" sqref="I11"/>
    </sheetView>
  </sheetViews>
  <sheetFormatPr defaultColWidth="9.140625" defaultRowHeight="12.75" x14ac:dyDescent="0.2"/>
  <cols>
    <col min="1" max="1" width="5.85546875" style="1" hidden="1" customWidth="1"/>
    <col min="2" max="2" width="5.85546875" style="1" customWidth="1"/>
    <col min="3" max="3" width="11.85546875" style="2" customWidth="1"/>
    <col min="4" max="4" width="29" style="1" customWidth="1"/>
    <col min="5" max="5" width="17.140625" style="1" customWidth="1"/>
    <col min="6" max="8" width="29.28515625" style="1" customWidth="1"/>
    <col min="9" max="9" width="34.28515625" style="3" customWidth="1"/>
    <col min="10" max="16" width="20.7109375" style="4" customWidth="1"/>
    <col min="17" max="17" width="41.42578125" style="4" customWidth="1"/>
    <col min="18" max="19" width="20.7109375" style="4" customWidth="1"/>
    <col min="20" max="25" width="20.7109375" style="5" customWidth="1"/>
    <col min="26" max="27" width="20.7109375" style="6" customWidth="1"/>
    <col min="28" max="28" width="13.85546875" style="1" customWidth="1"/>
    <col min="29" max="29" width="9.28515625" style="1" bestFit="1" customWidth="1"/>
    <col min="30" max="30" width="9.140625" style="1" customWidth="1"/>
    <col min="31" max="31" width="9.28515625" style="1" bestFit="1" customWidth="1"/>
    <col min="32" max="16384" width="9.140625" style="1"/>
  </cols>
  <sheetData>
    <row r="1" spans="1:27" ht="13.5" thickBot="1" x14ac:dyDescent="0.25"/>
    <row r="2" spans="1:27" s="7" customFormat="1" ht="45" customHeight="1" thickBot="1" x14ac:dyDescent="0.3">
      <c r="C2" s="66" t="s">
        <v>27</v>
      </c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</row>
    <row r="3" spans="1:27" s="10" customFormat="1" ht="39" customHeight="1" thickBot="1" x14ac:dyDescent="0.25">
      <c r="A3" s="8" t="s">
        <v>0</v>
      </c>
      <c r="B3" s="9"/>
      <c r="C3" s="29" t="s">
        <v>1</v>
      </c>
      <c r="D3" s="29" t="s">
        <v>2</v>
      </c>
      <c r="E3" s="29" t="s">
        <v>3</v>
      </c>
      <c r="F3" s="30" t="s">
        <v>4</v>
      </c>
      <c r="G3" s="30" t="s">
        <v>5</v>
      </c>
      <c r="H3" s="30" t="s">
        <v>6</v>
      </c>
      <c r="I3" s="29" t="s">
        <v>7</v>
      </c>
      <c r="J3" s="31" t="s">
        <v>8</v>
      </c>
      <c r="K3" s="31" t="s">
        <v>9</v>
      </c>
      <c r="L3" s="31" t="s">
        <v>17</v>
      </c>
      <c r="M3" s="31" t="s">
        <v>10</v>
      </c>
      <c r="N3" s="31" t="s">
        <v>11</v>
      </c>
      <c r="O3" s="31" t="s">
        <v>24</v>
      </c>
      <c r="P3" s="31" t="s">
        <v>18</v>
      </c>
      <c r="Q3" s="31" t="s">
        <v>26</v>
      </c>
      <c r="R3" s="31" t="s">
        <v>23</v>
      </c>
      <c r="S3" s="31" t="s">
        <v>12</v>
      </c>
      <c r="T3" s="32" t="s">
        <v>19</v>
      </c>
      <c r="U3" s="32" t="s">
        <v>20</v>
      </c>
      <c r="V3" s="32" t="s">
        <v>22</v>
      </c>
      <c r="W3" s="32" t="s">
        <v>21</v>
      </c>
      <c r="X3" s="32" t="s">
        <v>13</v>
      </c>
      <c r="Y3" s="32" t="s">
        <v>25</v>
      </c>
      <c r="Z3" s="31" t="s">
        <v>14</v>
      </c>
      <c r="AA3" s="31" t="s">
        <v>15</v>
      </c>
    </row>
    <row r="4" spans="1:27" s="11" customFormat="1" ht="24.95" customHeight="1" x14ac:dyDescent="0.2">
      <c r="C4" s="47"/>
      <c r="D4" s="48"/>
      <c r="E4" s="49"/>
      <c r="F4" s="50"/>
      <c r="G4" s="51"/>
      <c r="H4" s="52"/>
      <c r="I4" s="53"/>
      <c r="J4" s="54">
        <v>0</v>
      </c>
      <c r="K4" s="55">
        <v>0</v>
      </c>
      <c r="L4" s="15">
        <v>5000</v>
      </c>
      <c r="M4" s="56">
        <f>SUM(K4*L4)</f>
        <v>0</v>
      </c>
      <c r="N4" s="46">
        <f>SUM(J4*0.06)</f>
        <v>0</v>
      </c>
      <c r="O4" s="57">
        <f>SUM(M4+N4)</f>
        <v>0</v>
      </c>
      <c r="P4" s="58">
        <v>0</v>
      </c>
      <c r="Q4" s="59"/>
      <c r="R4" s="45">
        <f>SUM(J4+M4+N4)</f>
        <v>0</v>
      </c>
      <c r="S4" s="45">
        <f>SUM(J4+P4)</f>
        <v>0</v>
      </c>
      <c r="T4" s="60">
        <f>SUM(J4+P4)</f>
        <v>0</v>
      </c>
      <c r="U4" s="39"/>
      <c r="V4" s="39"/>
      <c r="W4" s="39"/>
      <c r="X4" s="39"/>
      <c r="Y4" s="61">
        <v>0</v>
      </c>
      <c r="Z4" s="46">
        <v>0</v>
      </c>
      <c r="AA4" s="34">
        <f>SUM(T4+Y4)-Z4</f>
        <v>0</v>
      </c>
    </row>
    <row r="5" spans="1:27" s="11" customFormat="1" ht="24.95" customHeight="1" x14ac:dyDescent="0.2">
      <c r="A5" s="11">
        <v>11</v>
      </c>
      <c r="C5" s="20"/>
      <c r="D5" s="41"/>
      <c r="E5" s="12"/>
      <c r="F5" s="13"/>
      <c r="G5" s="37"/>
      <c r="H5" s="43"/>
      <c r="I5" s="14"/>
      <c r="J5" s="54">
        <v>0</v>
      </c>
      <c r="K5" s="55">
        <v>0</v>
      </c>
      <c r="L5" s="15">
        <v>5000</v>
      </c>
      <c r="M5" s="56">
        <f t="shared" ref="M5:M39" si="0">SUM(K5*L5)</f>
        <v>0</v>
      </c>
      <c r="N5" s="46">
        <f t="shared" ref="N5:N39" si="1">SUM(J5*0.06)</f>
        <v>0</v>
      </c>
      <c r="O5" s="57">
        <f t="shared" ref="O5:O39" si="2">SUM(M5+N5)</f>
        <v>0</v>
      </c>
      <c r="P5" s="58">
        <v>0</v>
      </c>
      <c r="Q5" s="35"/>
      <c r="R5" s="45">
        <f t="shared" ref="R5:R39" si="3">SUM(J5+M5+N5)</f>
        <v>0</v>
      </c>
      <c r="S5" s="45">
        <f t="shared" ref="S5:S39" si="4">SUM(J5+P5)</f>
        <v>0</v>
      </c>
      <c r="T5" s="60">
        <f t="shared" ref="T5:T39" si="5">SUM(J5+P5)</f>
        <v>0</v>
      </c>
      <c r="U5" s="39"/>
      <c r="V5" s="39"/>
      <c r="W5" s="39"/>
      <c r="X5" s="39"/>
      <c r="Y5" s="61">
        <v>0</v>
      </c>
      <c r="Z5" s="46">
        <v>0</v>
      </c>
      <c r="AA5" s="34">
        <f t="shared" ref="AA5:AA39" si="6">SUM(T5+Y5)-Z5</f>
        <v>0</v>
      </c>
    </row>
    <row r="6" spans="1:27" s="11" customFormat="1" ht="24.95" customHeight="1" x14ac:dyDescent="0.2">
      <c r="C6" s="20"/>
      <c r="D6" s="41"/>
      <c r="E6" s="12"/>
      <c r="F6" s="13"/>
      <c r="G6" s="37"/>
      <c r="H6" s="43"/>
      <c r="I6" s="14"/>
      <c r="J6" s="54">
        <v>0</v>
      </c>
      <c r="K6" s="55">
        <v>0</v>
      </c>
      <c r="L6" s="15">
        <v>5000</v>
      </c>
      <c r="M6" s="56">
        <f t="shared" si="0"/>
        <v>0</v>
      </c>
      <c r="N6" s="46">
        <f t="shared" si="1"/>
        <v>0</v>
      </c>
      <c r="O6" s="57">
        <f t="shared" si="2"/>
        <v>0</v>
      </c>
      <c r="P6" s="58">
        <v>0</v>
      </c>
      <c r="Q6" s="62"/>
      <c r="R6" s="45">
        <f t="shared" si="3"/>
        <v>0</v>
      </c>
      <c r="S6" s="45">
        <f t="shared" si="4"/>
        <v>0</v>
      </c>
      <c r="T6" s="60">
        <f t="shared" si="5"/>
        <v>0</v>
      </c>
      <c r="U6" s="39"/>
      <c r="V6" s="39"/>
      <c r="W6" s="39"/>
      <c r="X6" s="39"/>
      <c r="Y6" s="61">
        <v>0</v>
      </c>
      <c r="Z6" s="46">
        <v>0</v>
      </c>
      <c r="AA6" s="34">
        <f t="shared" si="6"/>
        <v>0</v>
      </c>
    </row>
    <row r="7" spans="1:27" s="11" customFormat="1" ht="24.95" customHeight="1" x14ac:dyDescent="0.2">
      <c r="C7" s="20"/>
      <c r="D7" s="41"/>
      <c r="E7" s="12"/>
      <c r="F7" s="13"/>
      <c r="G7" s="37"/>
      <c r="H7" s="43"/>
      <c r="I7" s="14"/>
      <c r="J7" s="54">
        <v>0</v>
      </c>
      <c r="K7" s="55">
        <v>0</v>
      </c>
      <c r="L7" s="15">
        <v>5000</v>
      </c>
      <c r="M7" s="56">
        <f t="shared" si="0"/>
        <v>0</v>
      </c>
      <c r="N7" s="46">
        <f t="shared" si="1"/>
        <v>0</v>
      </c>
      <c r="O7" s="57">
        <f t="shared" si="2"/>
        <v>0</v>
      </c>
      <c r="P7" s="58">
        <v>0</v>
      </c>
      <c r="Q7" s="62"/>
      <c r="R7" s="45">
        <f t="shared" si="3"/>
        <v>0</v>
      </c>
      <c r="S7" s="45">
        <f t="shared" si="4"/>
        <v>0</v>
      </c>
      <c r="T7" s="60">
        <f t="shared" si="5"/>
        <v>0</v>
      </c>
      <c r="U7" s="39"/>
      <c r="V7" s="39"/>
      <c r="W7" s="39"/>
      <c r="X7" s="39"/>
      <c r="Y7" s="61">
        <v>0</v>
      </c>
      <c r="Z7" s="46">
        <v>0</v>
      </c>
      <c r="AA7" s="34">
        <f t="shared" si="6"/>
        <v>0</v>
      </c>
    </row>
    <row r="8" spans="1:27" s="11" customFormat="1" ht="24.95" customHeight="1" x14ac:dyDescent="0.2">
      <c r="C8" s="20"/>
      <c r="D8" s="41"/>
      <c r="E8" s="12"/>
      <c r="F8" s="13"/>
      <c r="G8" s="37"/>
      <c r="H8" s="43"/>
      <c r="I8" s="14"/>
      <c r="J8" s="54">
        <v>0</v>
      </c>
      <c r="K8" s="55">
        <v>0</v>
      </c>
      <c r="L8" s="15">
        <v>5000</v>
      </c>
      <c r="M8" s="56">
        <f t="shared" si="0"/>
        <v>0</v>
      </c>
      <c r="N8" s="46">
        <f t="shared" si="1"/>
        <v>0</v>
      </c>
      <c r="O8" s="57">
        <f t="shared" si="2"/>
        <v>0</v>
      </c>
      <c r="P8" s="58">
        <v>0</v>
      </c>
      <c r="Q8" s="62"/>
      <c r="R8" s="45">
        <f t="shared" si="3"/>
        <v>0</v>
      </c>
      <c r="S8" s="45">
        <f t="shared" si="4"/>
        <v>0</v>
      </c>
      <c r="T8" s="60">
        <f t="shared" si="5"/>
        <v>0</v>
      </c>
      <c r="U8" s="39"/>
      <c r="V8" s="39"/>
      <c r="W8" s="39"/>
      <c r="X8" s="39"/>
      <c r="Y8" s="61">
        <v>0</v>
      </c>
      <c r="Z8" s="46">
        <v>0</v>
      </c>
      <c r="AA8" s="34">
        <f t="shared" si="6"/>
        <v>0</v>
      </c>
    </row>
    <row r="9" spans="1:27" s="11" customFormat="1" ht="24.95" customHeight="1" x14ac:dyDescent="0.2">
      <c r="C9" s="20"/>
      <c r="D9" s="41"/>
      <c r="E9" s="12"/>
      <c r="F9" s="13"/>
      <c r="G9" s="37"/>
      <c r="H9" s="43"/>
      <c r="I9" s="14"/>
      <c r="J9" s="54">
        <v>0</v>
      </c>
      <c r="K9" s="55">
        <v>0</v>
      </c>
      <c r="L9" s="15">
        <v>5000</v>
      </c>
      <c r="M9" s="56">
        <f t="shared" si="0"/>
        <v>0</v>
      </c>
      <c r="N9" s="46">
        <f t="shared" si="1"/>
        <v>0</v>
      </c>
      <c r="O9" s="57">
        <f t="shared" si="2"/>
        <v>0</v>
      </c>
      <c r="P9" s="58">
        <v>0</v>
      </c>
      <c r="Q9" s="62"/>
      <c r="R9" s="45">
        <f t="shared" si="3"/>
        <v>0</v>
      </c>
      <c r="S9" s="45">
        <f t="shared" si="4"/>
        <v>0</v>
      </c>
      <c r="T9" s="60">
        <f t="shared" si="5"/>
        <v>0</v>
      </c>
      <c r="U9" s="39"/>
      <c r="V9" s="39"/>
      <c r="W9" s="39"/>
      <c r="X9" s="39"/>
      <c r="Y9" s="61">
        <v>0</v>
      </c>
      <c r="Z9" s="46">
        <v>0</v>
      </c>
      <c r="AA9" s="34">
        <f t="shared" si="6"/>
        <v>0</v>
      </c>
    </row>
    <row r="10" spans="1:27" s="11" customFormat="1" ht="24.95" customHeight="1" x14ac:dyDescent="0.2">
      <c r="C10" s="20"/>
      <c r="D10" s="41"/>
      <c r="E10" s="12"/>
      <c r="F10" s="13"/>
      <c r="G10" s="63"/>
      <c r="H10" s="64"/>
      <c r="I10" s="14"/>
      <c r="J10" s="54">
        <v>0</v>
      </c>
      <c r="K10" s="55">
        <v>0</v>
      </c>
      <c r="L10" s="15">
        <v>5000</v>
      </c>
      <c r="M10" s="56">
        <f t="shared" si="0"/>
        <v>0</v>
      </c>
      <c r="N10" s="46">
        <f t="shared" si="1"/>
        <v>0</v>
      </c>
      <c r="O10" s="57">
        <f t="shared" si="2"/>
        <v>0</v>
      </c>
      <c r="P10" s="58">
        <v>0</v>
      </c>
      <c r="Q10" s="62"/>
      <c r="R10" s="45">
        <f t="shared" si="3"/>
        <v>0</v>
      </c>
      <c r="S10" s="45">
        <f t="shared" si="4"/>
        <v>0</v>
      </c>
      <c r="T10" s="60">
        <f t="shared" si="5"/>
        <v>0</v>
      </c>
      <c r="U10" s="39"/>
      <c r="V10" s="39"/>
      <c r="W10" s="39"/>
      <c r="X10" s="39"/>
      <c r="Y10" s="61">
        <v>0</v>
      </c>
      <c r="Z10" s="46">
        <v>0</v>
      </c>
      <c r="AA10" s="34">
        <f t="shared" si="6"/>
        <v>0</v>
      </c>
    </row>
    <row r="11" spans="1:27" s="11" customFormat="1" ht="24.95" customHeight="1" x14ac:dyDescent="0.2">
      <c r="C11" s="20"/>
      <c r="D11" s="41"/>
      <c r="E11" s="12"/>
      <c r="F11" s="13"/>
      <c r="G11" s="63"/>
      <c r="H11" s="64"/>
      <c r="I11" s="14"/>
      <c r="J11" s="54">
        <v>0</v>
      </c>
      <c r="K11" s="55">
        <v>0</v>
      </c>
      <c r="L11" s="15">
        <v>5000</v>
      </c>
      <c r="M11" s="56">
        <f t="shared" si="0"/>
        <v>0</v>
      </c>
      <c r="N11" s="46">
        <f t="shared" si="1"/>
        <v>0</v>
      </c>
      <c r="O11" s="57">
        <f t="shared" si="2"/>
        <v>0</v>
      </c>
      <c r="P11" s="58">
        <v>0</v>
      </c>
      <c r="Q11" s="62"/>
      <c r="R11" s="45">
        <f t="shared" si="3"/>
        <v>0</v>
      </c>
      <c r="S11" s="45">
        <f t="shared" si="4"/>
        <v>0</v>
      </c>
      <c r="T11" s="60">
        <f t="shared" si="5"/>
        <v>0</v>
      </c>
      <c r="U11" s="39"/>
      <c r="V11" s="39"/>
      <c r="W11" s="39"/>
      <c r="X11" s="39"/>
      <c r="Y11" s="61">
        <v>0</v>
      </c>
      <c r="Z11" s="46">
        <v>0</v>
      </c>
      <c r="AA11" s="34">
        <f t="shared" si="6"/>
        <v>0</v>
      </c>
    </row>
    <row r="12" spans="1:27" s="11" customFormat="1" ht="24.95" customHeight="1" x14ac:dyDescent="0.2">
      <c r="C12" s="20"/>
      <c r="D12" s="41"/>
      <c r="E12" s="12"/>
      <c r="F12" s="13"/>
      <c r="G12" s="63"/>
      <c r="H12" s="64"/>
      <c r="I12" s="14"/>
      <c r="J12" s="54">
        <v>0</v>
      </c>
      <c r="K12" s="55">
        <v>0</v>
      </c>
      <c r="L12" s="15">
        <v>5000</v>
      </c>
      <c r="M12" s="56">
        <f t="shared" si="0"/>
        <v>0</v>
      </c>
      <c r="N12" s="46">
        <f t="shared" si="1"/>
        <v>0</v>
      </c>
      <c r="O12" s="57">
        <f t="shared" si="2"/>
        <v>0</v>
      </c>
      <c r="P12" s="58">
        <v>0</v>
      </c>
      <c r="Q12" s="62"/>
      <c r="R12" s="45">
        <f t="shared" si="3"/>
        <v>0</v>
      </c>
      <c r="S12" s="45">
        <f t="shared" si="4"/>
        <v>0</v>
      </c>
      <c r="T12" s="60">
        <f t="shared" si="5"/>
        <v>0</v>
      </c>
      <c r="U12" s="39"/>
      <c r="V12" s="39"/>
      <c r="W12" s="39"/>
      <c r="X12" s="39"/>
      <c r="Y12" s="61">
        <v>0</v>
      </c>
      <c r="Z12" s="46">
        <v>0</v>
      </c>
      <c r="AA12" s="34">
        <f t="shared" si="6"/>
        <v>0</v>
      </c>
    </row>
    <row r="13" spans="1:27" s="11" customFormat="1" ht="24.95" customHeight="1" x14ac:dyDescent="0.2">
      <c r="C13" s="20"/>
      <c r="D13" s="41"/>
      <c r="E13" s="12"/>
      <c r="F13" s="13"/>
      <c r="G13" s="63"/>
      <c r="H13" s="64"/>
      <c r="I13" s="14"/>
      <c r="J13" s="54">
        <v>0</v>
      </c>
      <c r="K13" s="55">
        <v>0</v>
      </c>
      <c r="L13" s="15">
        <v>5000</v>
      </c>
      <c r="M13" s="56">
        <f t="shared" si="0"/>
        <v>0</v>
      </c>
      <c r="N13" s="46">
        <f t="shared" si="1"/>
        <v>0</v>
      </c>
      <c r="O13" s="57">
        <f t="shared" si="2"/>
        <v>0</v>
      </c>
      <c r="P13" s="58">
        <v>0</v>
      </c>
      <c r="Q13" s="62"/>
      <c r="R13" s="45">
        <f t="shared" si="3"/>
        <v>0</v>
      </c>
      <c r="S13" s="45">
        <f t="shared" si="4"/>
        <v>0</v>
      </c>
      <c r="T13" s="60">
        <f t="shared" si="5"/>
        <v>0</v>
      </c>
      <c r="U13" s="39"/>
      <c r="V13" s="39"/>
      <c r="W13" s="39"/>
      <c r="X13" s="39"/>
      <c r="Y13" s="61">
        <v>0</v>
      </c>
      <c r="Z13" s="46">
        <v>0</v>
      </c>
      <c r="AA13" s="34">
        <f t="shared" si="6"/>
        <v>0</v>
      </c>
    </row>
    <row r="14" spans="1:27" s="11" customFormat="1" ht="24.95" customHeight="1" x14ac:dyDescent="0.2">
      <c r="C14" s="20"/>
      <c r="D14" s="41"/>
      <c r="E14" s="12"/>
      <c r="F14" s="13"/>
      <c r="G14" s="37"/>
      <c r="H14" s="43"/>
      <c r="I14" s="14"/>
      <c r="J14" s="54">
        <v>0</v>
      </c>
      <c r="K14" s="55">
        <v>0</v>
      </c>
      <c r="L14" s="15">
        <v>5000</v>
      </c>
      <c r="M14" s="56">
        <f t="shared" si="0"/>
        <v>0</v>
      </c>
      <c r="N14" s="46">
        <f t="shared" si="1"/>
        <v>0</v>
      </c>
      <c r="O14" s="57">
        <f t="shared" si="2"/>
        <v>0</v>
      </c>
      <c r="P14" s="58">
        <v>0</v>
      </c>
      <c r="Q14" s="62"/>
      <c r="R14" s="45">
        <f t="shared" si="3"/>
        <v>0</v>
      </c>
      <c r="S14" s="45">
        <f t="shared" si="4"/>
        <v>0</v>
      </c>
      <c r="T14" s="60">
        <f t="shared" si="5"/>
        <v>0</v>
      </c>
      <c r="U14" s="39"/>
      <c r="V14" s="39"/>
      <c r="W14" s="39"/>
      <c r="X14" s="39"/>
      <c r="Y14" s="61">
        <v>0</v>
      </c>
      <c r="Z14" s="46">
        <v>0</v>
      </c>
      <c r="AA14" s="34">
        <f t="shared" si="6"/>
        <v>0</v>
      </c>
    </row>
    <row r="15" spans="1:27" s="11" customFormat="1" ht="24.95" customHeight="1" x14ac:dyDescent="0.2">
      <c r="C15" s="20"/>
      <c r="D15" s="41"/>
      <c r="E15" s="12"/>
      <c r="F15" s="13"/>
      <c r="G15" s="37"/>
      <c r="H15" s="43"/>
      <c r="I15" s="14"/>
      <c r="J15" s="54">
        <v>0</v>
      </c>
      <c r="K15" s="55">
        <v>0</v>
      </c>
      <c r="L15" s="15">
        <v>5000</v>
      </c>
      <c r="M15" s="56">
        <f t="shared" si="0"/>
        <v>0</v>
      </c>
      <c r="N15" s="46">
        <f t="shared" si="1"/>
        <v>0</v>
      </c>
      <c r="O15" s="57">
        <f t="shared" si="2"/>
        <v>0</v>
      </c>
      <c r="P15" s="58">
        <v>0</v>
      </c>
      <c r="Q15" s="62"/>
      <c r="R15" s="45">
        <f t="shared" si="3"/>
        <v>0</v>
      </c>
      <c r="S15" s="45">
        <f t="shared" si="4"/>
        <v>0</v>
      </c>
      <c r="T15" s="60">
        <f t="shared" si="5"/>
        <v>0</v>
      </c>
      <c r="U15" s="39"/>
      <c r="V15" s="39"/>
      <c r="W15" s="39"/>
      <c r="X15" s="39"/>
      <c r="Y15" s="61">
        <v>0</v>
      </c>
      <c r="Z15" s="46">
        <v>0</v>
      </c>
      <c r="AA15" s="34">
        <f t="shared" si="6"/>
        <v>0</v>
      </c>
    </row>
    <row r="16" spans="1:27" s="11" customFormat="1" ht="24.95" customHeight="1" x14ac:dyDescent="0.2">
      <c r="C16" s="20"/>
      <c r="D16" s="41"/>
      <c r="E16" s="12"/>
      <c r="F16" s="13"/>
      <c r="G16" s="37"/>
      <c r="H16" s="43"/>
      <c r="I16" s="14"/>
      <c r="J16" s="54">
        <v>0</v>
      </c>
      <c r="K16" s="55">
        <v>0</v>
      </c>
      <c r="L16" s="15">
        <v>5000</v>
      </c>
      <c r="M16" s="56">
        <f t="shared" si="0"/>
        <v>0</v>
      </c>
      <c r="N16" s="46">
        <f t="shared" si="1"/>
        <v>0</v>
      </c>
      <c r="O16" s="57">
        <f t="shared" si="2"/>
        <v>0</v>
      </c>
      <c r="P16" s="58">
        <v>0</v>
      </c>
      <c r="Q16" s="62"/>
      <c r="R16" s="45">
        <f t="shared" si="3"/>
        <v>0</v>
      </c>
      <c r="S16" s="45">
        <f t="shared" si="4"/>
        <v>0</v>
      </c>
      <c r="T16" s="60">
        <f t="shared" si="5"/>
        <v>0</v>
      </c>
      <c r="U16" s="39"/>
      <c r="V16" s="39"/>
      <c r="W16" s="39"/>
      <c r="X16" s="39"/>
      <c r="Y16" s="61">
        <v>0</v>
      </c>
      <c r="Z16" s="46">
        <v>0</v>
      </c>
      <c r="AA16" s="34">
        <f t="shared" si="6"/>
        <v>0</v>
      </c>
    </row>
    <row r="17" spans="3:28" s="11" customFormat="1" ht="24.95" customHeight="1" x14ac:dyDescent="0.2">
      <c r="C17" s="20"/>
      <c r="D17" s="41"/>
      <c r="E17" s="12"/>
      <c r="F17" s="13"/>
      <c r="G17" s="37"/>
      <c r="H17" s="43"/>
      <c r="I17" s="14"/>
      <c r="J17" s="54">
        <v>0</v>
      </c>
      <c r="K17" s="55">
        <v>0</v>
      </c>
      <c r="L17" s="15">
        <v>5000</v>
      </c>
      <c r="M17" s="56">
        <f t="shared" si="0"/>
        <v>0</v>
      </c>
      <c r="N17" s="46">
        <f t="shared" si="1"/>
        <v>0</v>
      </c>
      <c r="O17" s="57">
        <f t="shared" si="2"/>
        <v>0</v>
      </c>
      <c r="P17" s="58">
        <v>0</v>
      </c>
      <c r="Q17" s="62"/>
      <c r="R17" s="45">
        <f t="shared" si="3"/>
        <v>0</v>
      </c>
      <c r="S17" s="45">
        <f t="shared" si="4"/>
        <v>0</v>
      </c>
      <c r="T17" s="60">
        <f t="shared" si="5"/>
        <v>0</v>
      </c>
      <c r="U17" s="39"/>
      <c r="V17" s="39"/>
      <c r="W17" s="39"/>
      <c r="X17" s="39"/>
      <c r="Y17" s="61">
        <v>0</v>
      </c>
      <c r="Z17" s="46">
        <v>0</v>
      </c>
      <c r="AA17" s="34">
        <f t="shared" si="6"/>
        <v>0</v>
      </c>
    </row>
    <row r="18" spans="3:28" s="11" customFormat="1" ht="24.95" customHeight="1" x14ac:dyDescent="0.2">
      <c r="C18" s="20"/>
      <c r="D18" s="41"/>
      <c r="E18" s="12"/>
      <c r="F18" s="13"/>
      <c r="G18" s="37"/>
      <c r="H18" s="43"/>
      <c r="I18" s="14"/>
      <c r="J18" s="54">
        <v>0</v>
      </c>
      <c r="K18" s="55">
        <v>0</v>
      </c>
      <c r="L18" s="15">
        <v>5000</v>
      </c>
      <c r="M18" s="56">
        <f t="shared" si="0"/>
        <v>0</v>
      </c>
      <c r="N18" s="46">
        <f t="shared" si="1"/>
        <v>0</v>
      </c>
      <c r="O18" s="57">
        <f t="shared" si="2"/>
        <v>0</v>
      </c>
      <c r="P18" s="58">
        <v>0</v>
      </c>
      <c r="Q18" s="62"/>
      <c r="R18" s="45">
        <f t="shared" si="3"/>
        <v>0</v>
      </c>
      <c r="S18" s="45">
        <f t="shared" si="4"/>
        <v>0</v>
      </c>
      <c r="T18" s="60">
        <f t="shared" si="5"/>
        <v>0</v>
      </c>
      <c r="U18" s="39"/>
      <c r="V18" s="39"/>
      <c r="W18" s="39"/>
      <c r="X18" s="39"/>
      <c r="Y18" s="61">
        <v>0</v>
      </c>
      <c r="Z18" s="46">
        <v>0</v>
      </c>
      <c r="AA18" s="34">
        <f t="shared" si="6"/>
        <v>0</v>
      </c>
    </row>
    <row r="19" spans="3:28" s="11" customFormat="1" ht="24.95" customHeight="1" x14ac:dyDescent="0.2">
      <c r="C19" s="20"/>
      <c r="D19" s="41"/>
      <c r="E19" s="12"/>
      <c r="F19" s="13"/>
      <c r="G19" s="37"/>
      <c r="H19" s="43"/>
      <c r="I19" s="14"/>
      <c r="J19" s="54">
        <v>0</v>
      </c>
      <c r="K19" s="55">
        <v>0</v>
      </c>
      <c r="L19" s="15">
        <v>5000</v>
      </c>
      <c r="M19" s="56">
        <f t="shared" si="0"/>
        <v>0</v>
      </c>
      <c r="N19" s="46">
        <f t="shared" si="1"/>
        <v>0</v>
      </c>
      <c r="O19" s="57">
        <f t="shared" si="2"/>
        <v>0</v>
      </c>
      <c r="P19" s="58">
        <v>0</v>
      </c>
      <c r="Q19" s="62"/>
      <c r="R19" s="45">
        <f t="shared" si="3"/>
        <v>0</v>
      </c>
      <c r="S19" s="45">
        <f t="shared" si="4"/>
        <v>0</v>
      </c>
      <c r="T19" s="60">
        <f t="shared" si="5"/>
        <v>0</v>
      </c>
      <c r="U19" s="39"/>
      <c r="V19" s="39"/>
      <c r="W19" s="39"/>
      <c r="X19" s="39"/>
      <c r="Y19" s="61">
        <v>0</v>
      </c>
      <c r="Z19" s="46">
        <v>0</v>
      </c>
      <c r="AA19" s="34">
        <f t="shared" si="6"/>
        <v>0</v>
      </c>
    </row>
    <row r="20" spans="3:28" s="11" customFormat="1" ht="24.95" customHeight="1" x14ac:dyDescent="0.2">
      <c r="C20" s="20"/>
      <c r="D20" s="41"/>
      <c r="E20" s="12"/>
      <c r="F20" s="13"/>
      <c r="G20" s="37"/>
      <c r="H20" s="43"/>
      <c r="I20" s="14"/>
      <c r="J20" s="54">
        <v>0</v>
      </c>
      <c r="K20" s="55">
        <v>0</v>
      </c>
      <c r="L20" s="15">
        <v>5000</v>
      </c>
      <c r="M20" s="56">
        <f t="shared" si="0"/>
        <v>0</v>
      </c>
      <c r="N20" s="46">
        <f t="shared" si="1"/>
        <v>0</v>
      </c>
      <c r="O20" s="57">
        <f t="shared" si="2"/>
        <v>0</v>
      </c>
      <c r="P20" s="58">
        <v>0</v>
      </c>
      <c r="Q20" s="62"/>
      <c r="R20" s="45">
        <f t="shared" si="3"/>
        <v>0</v>
      </c>
      <c r="S20" s="45">
        <f t="shared" si="4"/>
        <v>0</v>
      </c>
      <c r="T20" s="60">
        <f t="shared" si="5"/>
        <v>0</v>
      </c>
      <c r="U20" s="39"/>
      <c r="V20" s="39"/>
      <c r="W20" s="39"/>
      <c r="X20" s="39"/>
      <c r="Y20" s="61">
        <v>0</v>
      </c>
      <c r="Z20" s="46">
        <v>0</v>
      </c>
      <c r="AA20" s="34">
        <f t="shared" si="6"/>
        <v>0</v>
      </c>
    </row>
    <row r="21" spans="3:28" s="11" customFormat="1" ht="24.95" customHeight="1" x14ac:dyDescent="0.2">
      <c r="C21" s="20"/>
      <c r="D21" s="41"/>
      <c r="E21" s="12"/>
      <c r="F21" s="13"/>
      <c r="G21" s="37"/>
      <c r="H21" s="43"/>
      <c r="I21" s="16"/>
      <c r="J21" s="54">
        <v>0</v>
      </c>
      <c r="K21" s="55">
        <v>0</v>
      </c>
      <c r="L21" s="15">
        <v>5000</v>
      </c>
      <c r="M21" s="56">
        <f t="shared" si="0"/>
        <v>0</v>
      </c>
      <c r="N21" s="46">
        <f t="shared" si="1"/>
        <v>0</v>
      </c>
      <c r="O21" s="57">
        <f t="shared" si="2"/>
        <v>0</v>
      </c>
      <c r="P21" s="58">
        <v>0</v>
      </c>
      <c r="Q21" s="62"/>
      <c r="R21" s="45">
        <f t="shared" si="3"/>
        <v>0</v>
      </c>
      <c r="S21" s="45">
        <f t="shared" si="4"/>
        <v>0</v>
      </c>
      <c r="T21" s="60">
        <f t="shared" si="5"/>
        <v>0</v>
      </c>
      <c r="U21" s="39"/>
      <c r="V21" s="39"/>
      <c r="W21" s="39"/>
      <c r="X21" s="39"/>
      <c r="Y21" s="61">
        <v>0</v>
      </c>
      <c r="Z21" s="46">
        <v>0</v>
      </c>
      <c r="AA21" s="34">
        <f t="shared" si="6"/>
        <v>0</v>
      </c>
    </row>
    <row r="22" spans="3:28" s="11" customFormat="1" ht="24.95" customHeight="1" x14ac:dyDescent="0.2">
      <c r="C22" s="20"/>
      <c r="D22" s="41"/>
      <c r="E22" s="12"/>
      <c r="F22" s="13"/>
      <c r="G22" s="37"/>
      <c r="H22" s="43"/>
      <c r="I22" s="16"/>
      <c r="J22" s="54">
        <v>0</v>
      </c>
      <c r="K22" s="55">
        <v>0</v>
      </c>
      <c r="L22" s="15">
        <v>5000</v>
      </c>
      <c r="M22" s="56">
        <f t="shared" si="0"/>
        <v>0</v>
      </c>
      <c r="N22" s="46">
        <f t="shared" si="1"/>
        <v>0</v>
      </c>
      <c r="O22" s="57">
        <f t="shared" si="2"/>
        <v>0</v>
      </c>
      <c r="P22" s="58">
        <v>0</v>
      </c>
      <c r="Q22" s="62"/>
      <c r="R22" s="45">
        <f t="shared" si="3"/>
        <v>0</v>
      </c>
      <c r="S22" s="45">
        <f t="shared" si="4"/>
        <v>0</v>
      </c>
      <c r="T22" s="60">
        <f t="shared" si="5"/>
        <v>0</v>
      </c>
      <c r="U22" s="39"/>
      <c r="V22" s="39"/>
      <c r="W22" s="39"/>
      <c r="X22" s="39"/>
      <c r="Y22" s="61">
        <v>0</v>
      </c>
      <c r="Z22" s="46">
        <v>0</v>
      </c>
      <c r="AA22" s="34">
        <f t="shared" si="6"/>
        <v>0</v>
      </c>
    </row>
    <row r="23" spans="3:28" s="11" customFormat="1" ht="24.95" customHeight="1" x14ac:dyDescent="0.2">
      <c r="C23" s="20"/>
      <c r="D23" s="41"/>
      <c r="E23" s="12"/>
      <c r="F23" s="13"/>
      <c r="G23" s="37"/>
      <c r="H23" s="43"/>
      <c r="I23" s="14"/>
      <c r="J23" s="54">
        <v>0</v>
      </c>
      <c r="K23" s="55">
        <v>0</v>
      </c>
      <c r="L23" s="15">
        <v>5000</v>
      </c>
      <c r="M23" s="56">
        <f t="shared" si="0"/>
        <v>0</v>
      </c>
      <c r="N23" s="46">
        <f t="shared" si="1"/>
        <v>0</v>
      </c>
      <c r="O23" s="57">
        <f t="shared" si="2"/>
        <v>0</v>
      </c>
      <c r="P23" s="58">
        <v>0</v>
      </c>
      <c r="Q23" s="62"/>
      <c r="R23" s="45">
        <f t="shared" si="3"/>
        <v>0</v>
      </c>
      <c r="S23" s="45">
        <f t="shared" si="4"/>
        <v>0</v>
      </c>
      <c r="T23" s="60">
        <f t="shared" si="5"/>
        <v>0</v>
      </c>
      <c r="U23" s="39"/>
      <c r="V23" s="39"/>
      <c r="W23" s="39"/>
      <c r="X23" s="39"/>
      <c r="Y23" s="61">
        <v>0</v>
      </c>
      <c r="Z23" s="46">
        <v>0</v>
      </c>
      <c r="AA23" s="34">
        <f t="shared" si="6"/>
        <v>0</v>
      </c>
    </row>
    <row r="24" spans="3:28" s="11" customFormat="1" ht="24.95" customHeight="1" x14ac:dyDescent="0.2">
      <c r="C24" s="20"/>
      <c r="D24" s="41"/>
      <c r="E24" s="12"/>
      <c r="F24" s="13"/>
      <c r="G24" s="37"/>
      <c r="H24" s="43"/>
      <c r="I24" s="14"/>
      <c r="J24" s="54">
        <v>0</v>
      </c>
      <c r="K24" s="55">
        <v>0</v>
      </c>
      <c r="L24" s="15">
        <v>5000</v>
      </c>
      <c r="M24" s="56">
        <f t="shared" si="0"/>
        <v>0</v>
      </c>
      <c r="N24" s="46">
        <f t="shared" si="1"/>
        <v>0</v>
      </c>
      <c r="O24" s="57">
        <f t="shared" si="2"/>
        <v>0</v>
      </c>
      <c r="P24" s="58">
        <v>0</v>
      </c>
      <c r="Q24" s="62"/>
      <c r="R24" s="45">
        <f t="shared" si="3"/>
        <v>0</v>
      </c>
      <c r="S24" s="45">
        <f t="shared" si="4"/>
        <v>0</v>
      </c>
      <c r="T24" s="60">
        <f t="shared" si="5"/>
        <v>0</v>
      </c>
      <c r="U24" s="39"/>
      <c r="V24" s="39"/>
      <c r="W24" s="39"/>
      <c r="X24" s="39"/>
      <c r="Y24" s="61">
        <v>0</v>
      </c>
      <c r="Z24" s="46">
        <v>0</v>
      </c>
      <c r="AA24" s="34">
        <f t="shared" si="6"/>
        <v>0</v>
      </c>
      <c r="AB24" s="65"/>
    </row>
    <row r="25" spans="3:28" s="11" customFormat="1" ht="24.95" customHeight="1" x14ac:dyDescent="0.2">
      <c r="C25" s="20"/>
      <c r="D25" s="41"/>
      <c r="E25" s="12"/>
      <c r="F25" s="13"/>
      <c r="G25" s="37"/>
      <c r="H25" s="43"/>
      <c r="I25" s="14"/>
      <c r="J25" s="54">
        <v>0</v>
      </c>
      <c r="K25" s="55">
        <v>0</v>
      </c>
      <c r="L25" s="15">
        <v>5000</v>
      </c>
      <c r="M25" s="56">
        <f t="shared" si="0"/>
        <v>0</v>
      </c>
      <c r="N25" s="46">
        <f t="shared" si="1"/>
        <v>0</v>
      </c>
      <c r="O25" s="57">
        <f t="shared" si="2"/>
        <v>0</v>
      </c>
      <c r="P25" s="58">
        <v>0</v>
      </c>
      <c r="Q25" s="62"/>
      <c r="R25" s="45">
        <f t="shared" si="3"/>
        <v>0</v>
      </c>
      <c r="S25" s="45">
        <f t="shared" si="4"/>
        <v>0</v>
      </c>
      <c r="T25" s="60">
        <f t="shared" si="5"/>
        <v>0</v>
      </c>
      <c r="U25" s="39"/>
      <c r="V25" s="39"/>
      <c r="W25" s="39"/>
      <c r="X25" s="39"/>
      <c r="Y25" s="61">
        <v>0</v>
      </c>
      <c r="Z25" s="46">
        <v>0</v>
      </c>
      <c r="AA25" s="34">
        <f t="shared" si="6"/>
        <v>0</v>
      </c>
    </row>
    <row r="26" spans="3:28" s="11" customFormat="1" ht="24.95" customHeight="1" x14ac:dyDescent="0.2">
      <c r="C26" s="20"/>
      <c r="D26" s="41"/>
      <c r="E26" s="12"/>
      <c r="F26" s="13"/>
      <c r="G26" s="37"/>
      <c r="H26" s="43"/>
      <c r="I26" s="14"/>
      <c r="J26" s="54">
        <v>0</v>
      </c>
      <c r="K26" s="55">
        <v>0</v>
      </c>
      <c r="L26" s="15">
        <v>5000</v>
      </c>
      <c r="M26" s="56">
        <f t="shared" si="0"/>
        <v>0</v>
      </c>
      <c r="N26" s="46">
        <f t="shared" si="1"/>
        <v>0</v>
      </c>
      <c r="O26" s="57">
        <f t="shared" si="2"/>
        <v>0</v>
      </c>
      <c r="P26" s="58">
        <v>0</v>
      </c>
      <c r="Q26" s="62"/>
      <c r="R26" s="45">
        <f t="shared" si="3"/>
        <v>0</v>
      </c>
      <c r="S26" s="45">
        <f t="shared" si="4"/>
        <v>0</v>
      </c>
      <c r="T26" s="60">
        <f t="shared" si="5"/>
        <v>0</v>
      </c>
      <c r="U26" s="39"/>
      <c r="V26" s="39"/>
      <c r="W26" s="39"/>
      <c r="X26" s="39"/>
      <c r="Y26" s="61">
        <v>0</v>
      </c>
      <c r="Z26" s="46">
        <v>0</v>
      </c>
      <c r="AA26" s="34">
        <f t="shared" si="6"/>
        <v>0</v>
      </c>
    </row>
    <row r="27" spans="3:28" s="11" customFormat="1" ht="24.95" customHeight="1" x14ac:dyDescent="0.2">
      <c r="C27" s="20"/>
      <c r="D27" s="41"/>
      <c r="E27" s="12"/>
      <c r="F27" s="13"/>
      <c r="G27" s="37"/>
      <c r="H27" s="43"/>
      <c r="I27" s="14"/>
      <c r="J27" s="54">
        <v>0</v>
      </c>
      <c r="K27" s="55">
        <v>0</v>
      </c>
      <c r="L27" s="15">
        <v>5000</v>
      </c>
      <c r="M27" s="56">
        <f t="shared" si="0"/>
        <v>0</v>
      </c>
      <c r="N27" s="46">
        <f t="shared" si="1"/>
        <v>0</v>
      </c>
      <c r="O27" s="57">
        <f t="shared" si="2"/>
        <v>0</v>
      </c>
      <c r="P27" s="58">
        <v>0</v>
      </c>
      <c r="Q27" s="62"/>
      <c r="R27" s="45">
        <f t="shared" si="3"/>
        <v>0</v>
      </c>
      <c r="S27" s="45">
        <f t="shared" si="4"/>
        <v>0</v>
      </c>
      <c r="T27" s="60">
        <f t="shared" si="5"/>
        <v>0</v>
      </c>
      <c r="U27" s="39"/>
      <c r="V27" s="39"/>
      <c r="W27" s="39"/>
      <c r="X27" s="39"/>
      <c r="Y27" s="61">
        <v>0</v>
      </c>
      <c r="Z27" s="46">
        <v>0</v>
      </c>
      <c r="AA27" s="34">
        <f t="shared" si="6"/>
        <v>0</v>
      </c>
    </row>
    <row r="28" spans="3:28" s="11" customFormat="1" ht="24.95" customHeight="1" x14ac:dyDescent="0.2">
      <c r="C28" s="20"/>
      <c r="D28" s="41"/>
      <c r="E28" s="12"/>
      <c r="F28" s="13"/>
      <c r="G28" s="37"/>
      <c r="H28" s="43"/>
      <c r="I28" s="16"/>
      <c r="J28" s="54">
        <v>0</v>
      </c>
      <c r="K28" s="55">
        <v>0</v>
      </c>
      <c r="L28" s="15">
        <v>5000</v>
      </c>
      <c r="M28" s="56">
        <f t="shared" si="0"/>
        <v>0</v>
      </c>
      <c r="N28" s="46">
        <f t="shared" si="1"/>
        <v>0</v>
      </c>
      <c r="O28" s="57">
        <f t="shared" si="2"/>
        <v>0</v>
      </c>
      <c r="P28" s="58">
        <v>0</v>
      </c>
      <c r="Q28" s="62"/>
      <c r="R28" s="45">
        <f t="shared" si="3"/>
        <v>0</v>
      </c>
      <c r="S28" s="45">
        <f t="shared" si="4"/>
        <v>0</v>
      </c>
      <c r="T28" s="60">
        <f t="shared" si="5"/>
        <v>0</v>
      </c>
      <c r="U28" s="39"/>
      <c r="V28" s="39"/>
      <c r="W28" s="39"/>
      <c r="X28" s="39"/>
      <c r="Y28" s="61">
        <v>0</v>
      </c>
      <c r="Z28" s="46">
        <v>0</v>
      </c>
      <c r="AA28" s="34">
        <f t="shared" si="6"/>
        <v>0</v>
      </c>
    </row>
    <row r="29" spans="3:28" s="11" customFormat="1" ht="24.95" customHeight="1" x14ac:dyDescent="0.2">
      <c r="C29" s="20"/>
      <c r="D29" s="41"/>
      <c r="E29" s="12"/>
      <c r="F29" s="13"/>
      <c r="G29" s="37"/>
      <c r="H29" s="43"/>
      <c r="I29" s="16"/>
      <c r="J29" s="54">
        <v>0</v>
      </c>
      <c r="K29" s="55">
        <v>0</v>
      </c>
      <c r="L29" s="15">
        <v>5000</v>
      </c>
      <c r="M29" s="56">
        <f t="shared" si="0"/>
        <v>0</v>
      </c>
      <c r="N29" s="46">
        <f t="shared" si="1"/>
        <v>0</v>
      </c>
      <c r="O29" s="57">
        <f t="shared" si="2"/>
        <v>0</v>
      </c>
      <c r="P29" s="58">
        <v>0</v>
      </c>
      <c r="Q29" s="62"/>
      <c r="R29" s="45">
        <f t="shared" si="3"/>
        <v>0</v>
      </c>
      <c r="S29" s="45">
        <f t="shared" si="4"/>
        <v>0</v>
      </c>
      <c r="T29" s="60">
        <f t="shared" si="5"/>
        <v>0</v>
      </c>
      <c r="U29" s="39"/>
      <c r="V29" s="39"/>
      <c r="W29" s="39"/>
      <c r="X29" s="39"/>
      <c r="Y29" s="61">
        <v>0</v>
      </c>
      <c r="Z29" s="46">
        <v>0</v>
      </c>
      <c r="AA29" s="34">
        <f t="shared" si="6"/>
        <v>0</v>
      </c>
    </row>
    <row r="30" spans="3:28" s="11" customFormat="1" ht="24.95" customHeight="1" x14ac:dyDescent="0.2">
      <c r="C30" s="20"/>
      <c r="D30" s="41"/>
      <c r="E30" s="12"/>
      <c r="F30" s="13"/>
      <c r="G30" s="37"/>
      <c r="H30" s="43"/>
      <c r="I30" s="16"/>
      <c r="J30" s="54">
        <v>0</v>
      </c>
      <c r="K30" s="55">
        <v>0</v>
      </c>
      <c r="L30" s="15">
        <v>5000</v>
      </c>
      <c r="M30" s="56">
        <f t="shared" si="0"/>
        <v>0</v>
      </c>
      <c r="N30" s="46">
        <f t="shared" si="1"/>
        <v>0</v>
      </c>
      <c r="O30" s="57">
        <f t="shared" si="2"/>
        <v>0</v>
      </c>
      <c r="P30" s="58">
        <v>0</v>
      </c>
      <c r="Q30" s="35"/>
      <c r="R30" s="45">
        <f t="shared" si="3"/>
        <v>0</v>
      </c>
      <c r="S30" s="45">
        <f t="shared" si="4"/>
        <v>0</v>
      </c>
      <c r="T30" s="60">
        <f t="shared" si="5"/>
        <v>0</v>
      </c>
      <c r="U30" s="39"/>
      <c r="V30" s="39"/>
      <c r="W30" s="39"/>
      <c r="X30" s="39"/>
      <c r="Y30" s="61">
        <v>0</v>
      </c>
      <c r="Z30" s="46">
        <v>0</v>
      </c>
      <c r="AA30" s="34">
        <f t="shared" si="6"/>
        <v>0</v>
      </c>
    </row>
    <row r="31" spans="3:28" s="11" customFormat="1" ht="24.95" customHeight="1" x14ac:dyDescent="0.2">
      <c r="C31" s="20"/>
      <c r="D31" s="41"/>
      <c r="E31" s="12"/>
      <c r="F31" s="13"/>
      <c r="G31" s="37"/>
      <c r="H31" s="43"/>
      <c r="I31" s="14"/>
      <c r="J31" s="54">
        <v>0</v>
      </c>
      <c r="K31" s="55">
        <v>0</v>
      </c>
      <c r="L31" s="15">
        <v>5000</v>
      </c>
      <c r="M31" s="56">
        <f t="shared" si="0"/>
        <v>0</v>
      </c>
      <c r="N31" s="46">
        <f t="shared" si="1"/>
        <v>0</v>
      </c>
      <c r="O31" s="57">
        <f t="shared" si="2"/>
        <v>0</v>
      </c>
      <c r="P31" s="58">
        <v>0</v>
      </c>
      <c r="Q31" s="35"/>
      <c r="R31" s="45">
        <f t="shared" si="3"/>
        <v>0</v>
      </c>
      <c r="S31" s="45">
        <f t="shared" si="4"/>
        <v>0</v>
      </c>
      <c r="T31" s="60">
        <f t="shared" si="5"/>
        <v>0</v>
      </c>
      <c r="U31" s="39"/>
      <c r="V31" s="39"/>
      <c r="W31" s="39"/>
      <c r="X31" s="39"/>
      <c r="Y31" s="61">
        <v>0</v>
      </c>
      <c r="Z31" s="46">
        <v>0</v>
      </c>
      <c r="AA31" s="34">
        <f t="shared" si="6"/>
        <v>0</v>
      </c>
    </row>
    <row r="32" spans="3:28" s="11" customFormat="1" ht="24.95" customHeight="1" x14ac:dyDescent="0.2">
      <c r="C32" s="20"/>
      <c r="D32" s="41"/>
      <c r="E32" s="12"/>
      <c r="F32" s="13"/>
      <c r="G32" s="37"/>
      <c r="H32" s="43"/>
      <c r="I32" s="14"/>
      <c r="J32" s="54">
        <v>0</v>
      </c>
      <c r="K32" s="55">
        <v>0</v>
      </c>
      <c r="L32" s="15">
        <v>5000</v>
      </c>
      <c r="M32" s="56">
        <f t="shared" si="0"/>
        <v>0</v>
      </c>
      <c r="N32" s="46">
        <f t="shared" si="1"/>
        <v>0</v>
      </c>
      <c r="O32" s="57">
        <f t="shared" si="2"/>
        <v>0</v>
      </c>
      <c r="P32" s="58">
        <v>0</v>
      </c>
      <c r="Q32" s="35"/>
      <c r="R32" s="45">
        <f t="shared" si="3"/>
        <v>0</v>
      </c>
      <c r="S32" s="45">
        <f t="shared" si="4"/>
        <v>0</v>
      </c>
      <c r="T32" s="60">
        <f t="shared" si="5"/>
        <v>0</v>
      </c>
      <c r="U32" s="39"/>
      <c r="V32" s="39"/>
      <c r="W32" s="39"/>
      <c r="X32" s="39"/>
      <c r="Y32" s="61">
        <v>0</v>
      </c>
      <c r="Z32" s="46">
        <v>0</v>
      </c>
      <c r="AA32" s="34">
        <f t="shared" si="6"/>
        <v>0</v>
      </c>
    </row>
    <row r="33" spans="1:31" s="11" customFormat="1" ht="24.95" customHeight="1" x14ac:dyDescent="0.2">
      <c r="C33" s="20"/>
      <c r="D33" s="41"/>
      <c r="E33" s="12"/>
      <c r="F33" s="13"/>
      <c r="G33" s="37"/>
      <c r="H33" s="43"/>
      <c r="I33" s="14"/>
      <c r="J33" s="54">
        <v>0</v>
      </c>
      <c r="K33" s="55">
        <v>0</v>
      </c>
      <c r="L33" s="15">
        <v>5000</v>
      </c>
      <c r="M33" s="56">
        <f t="shared" si="0"/>
        <v>0</v>
      </c>
      <c r="N33" s="46">
        <f t="shared" si="1"/>
        <v>0</v>
      </c>
      <c r="O33" s="57">
        <f t="shared" si="2"/>
        <v>0</v>
      </c>
      <c r="P33" s="58">
        <v>0</v>
      </c>
      <c r="Q33" s="35"/>
      <c r="R33" s="45">
        <f t="shared" si="3"/>
        <v>0</v>
      </c>
      <c r="S33" s="45">
        <f t="shared" si="4"/>
        <v>0</v>
      </c>
      <c r="T33" s="60">
        <f t="shared" si="5"/>
        <v>0</v>
      </c>
      <c r="U33" s="39"/>
      <c r="V33" s="39"/>
      <c r="W33" s="39"/>
      <c r="X33" s="39"/>
      <c r="Y33" s="61">
        <v>0</v>
      </c>
      <c r="Z33" s="46">
        <v>0</v>
      </c>
      <c r="AA33" s="34">
        <f t="shared" si="6"/>
        <v>0</v>
      </c>
    </row>
    <row r="34" spans="1:31" s="11" customFormat="1" ht="24.95" customHeight="1" x14ac:dyDescent="0.2">
      <c r="C34" s="20"/>
      <c r="D34" s="41"/>
      <c r="E34" s="12"/>
      <c r="F34" s="13"/>
      <c r="G34" s="37"/>
      <c r="H34" s="43"/>
      <c r="I34" s="14"/>
      <c r="J34" s="54">
        <v>0</v>
      </c>
      <c r="K34" s="55">
        <v>0</v>
      </c>
      <c r="L34" s="15">
        <v>5000</v>
      </c>
      <c r="M34" s="56">
        <f t="shared" si="0"/>
        <v>0</v>
      </c>
      <c r="N34" s="46">
        <f t="shared" si="1"/>
        <v>0</v>
      </c>
      <c r="O34" s="57">
        <f t="shared" si="2"/>
        <v>0</v>
      </c>
      <c r="P34" s="58">
        <v>0</v>
      </c>
      <c r="Q34" s="35"/>
      <c r="R34" s="45">
        <f t="shared" si="3"/>
        <v>0</v>
      </c>
      <c r="S34" s="45">
        <f t="shared" si="4"/>
        <v>0</v>
      </c>
      <c r="T34" s="60">
        <f t="shared" si="5"/>
        <v>0</v>
      </c>
      <c r="U34" s="39"/>
      <c r="V34" s="39"/>
      <c r="W34" s="39"/>
      <c r="X34" s="39"/>
      <c r="Y34" s="61">
        <v>0</v>
      </c>
      <c r="Z34" s="46">
        <v>0</v>
      </c>
      <c r="AA34" s="34">
        <f t="shared" si="6"/>
        <v>0</v>
      </c>
      <c r="AC34" s="17"/>
      <c r="AD34" s="17"/>
      <c r="AE34" s="17"/>
    </row>
    <row r="35" spans="1:31" s="11" customFormat="1" ht="24.95" customHeight="1" x14ac:dyDescent="0.2">
      <c r="C35" s="20"/>
      <c r="D35" s="41"/>
      <c r="E35" s="12"/>
      <c r="F35" s="13"/>
      <c r="G35" s="37"/>
      <c r="H35" s="43"/>
      <c r="I35" s="14"/>
      <c r="J35" s="54">
        <v>0</v>
      </c>
      <c r="K35" s="55">
        <v>0</v>
      </c>
      <c r="L35" s="15">
        <v>5000</v>
      </c>
      <c r="M35" s="56">
        <f t="shared" si="0"/>
        <v>0</v>
      </c>
      <c r="N35" s="46">
        <f t="shared" si="1"/>
        <v>0</v>
      </c>
      <c r="O35" s="57">
        <f t="shared" si="2"/>
        <v>0</v>
      </c>
      <c r="P35" s="58">
        <v>0</v>
      </c>
      <c r="Q35" s="35"/>
      <c r="R35" s="45">
        <f t="shared" si="3"/>
        <v>0</v>
      </c>
      <c r="S35" s="45">
        <f t="shared" si="4"/>
        <v>0</v>
      </c>
      <c r="T35" s="60">
        <f t="shared" si="5"/>
        <v>0</v>
      </c>
      <c r="U35" s="39"/>
      <c r="V35" s="39"/>
      <c r="W35" s="39"/>
      <c r="X35" s="39"/>
      <c r="Y35" s="61">
        <v>0</v>
      </c>
      <c r="Z35" s="46">
        <v>0</v>
      </c>
      <c r="AA35" s="34">
        <f t="shared" si="6"/>
        <v>0</v>
      </c>
    </row>
    <row r="36" spans="1:31" s="11" customFormat="1" ht="24.95" customHeight="1" x14ac:dyDescent="0.2">
      <c r="C36" s="20"/>
      <c r="D36" s="41"/>
      <c r="E36" s="12"/>
      <c r="F36" s="13"/>
      <c r="G36" s="37"/>
      <c r="H36" s="43"/>
      <c r="I36" s="14"/>
      <c r="J36" s="54">
        <v>0</v>
      </c>
      <c r="K36" s="55">
        <v>0</v>
      </c>
      <c r="L36" s="15">
        <v>5000</v>
      </c>
      <c r="M36" s="56">
        <f t="shared" si="0"/>
        <v>0</v>
      </c>
      <c r="N36" s="46">
        <f t="shared" si="1"/>
        <v>0</v>
      </c>
      <c r="O36" s="57">
        <f t="shared" si="2"/>
        <v>0</v>
      </c>
      <c r="P36" s="58">
        <v>0</v>
      </c>
      <c r="Q36" s="35"/>
      <c r="R36" s="45">
        <f t="shared" si="3"/>
        <v>0</v>
      </c>
      <c r="S36" s="45">
        <f t="shared" si="4"/>
        <v>0</v>
      </c>
      <c r="T36" s="60">
        <f t="shared" si="5"/>
        <v>0</v>
      </c>
      <c r="U36" s="39"/>
      <c r="V36" s="39"/>
      <c r="W36" s="39"/>
      <c r="X36" s="39"/>
      <c r="Y36" s="61">
        <v>0</v>
      </c>
      <c r="Z36" s="46">
        <v>0</v>
      </c>
      <c r="AA36" s="34">
        <f t="shared" si="6"/>
        <v>0</v>
      </c>
    </row>
    <row r="37" spans="1:31" s="18" customFormat="1" ht="24.95" customHeight="1" x14ac:dyDescent="0.2">
      <c r="A37" s="18">
        <v>34</v>
      </c>
      <c r="C37" s="20"/>
      <c r="D37" s="41"/>
      <c r="E37" s="12"/>
      <c r="F37" s="13"/>
      <c r="G37" s="37"/>
      <c r="H37" s="43"/>
      <c r="I37" s="14"/>
      <c r="J37" s="54">
        <v>0</v>
      </c>
      <c r="K37" s="55">
        <v>0</v>
      </c>
      <c r="L37" s="15">
        <v>5000</v>
      </c>
      <c r="M37" s="56">
        <f t="shared" si="0"/>
        <v>0</v>
      </c>
      <c r="N37" s="46">
        <f t="shared" si="1"/>
        <v>0</v>
      </c>
      <c r="O37" s="57">
        <f t="shared" si="2"/>
        <v>0</v>
      </c>
      <c r="P37" s="58">
        <v>0</v>
      </c>
      <c r="Q37" s="35"/>
      <c r="R37" s="45">
        <f t="shared" si="3"/>
        <v>0</v>
      </c>
      <c r="S37" s="45">
        <f t="shared" si="4"/>
        <v>0</v>
      </c>
      <c r="T37" s="60">
        <f t="shared" si="5"/>
        <v>0</v>
      </c>
      <c r="U37" s="39"/>
      <c r="V37" s="39"/>
      <c r="W37" s="39"/>
      <c r="X37" s="39"/>
      <c r="Y37" s="61">
        <v>0</v>
      </c>
      <c r="Z37" s="46">
        <v>0</v>
      </c>
      <c r="AA37" s="34">
        <f t="shared" si="6"/>
        <v>0</v>
      </c>
    </row>
    <row r="38" spans="1:31" s="11" customFormat="1" ht="24.95" customHeight="1" x14ac:dyDescent="0.2">
      <c r="C38" s="20"/>
      <c r="D38" s="41"/>
      <c r="E38" s="12"/>
      <c r="F38" s="13"/>
      <c r="G38" s="37"/>
      <c r="H38" s="43"/>
      <c r="I38" s="14"/>
      <c r="J38" s="54">
        <v>0</v>
      </c>
      <c r="K38" s="55">
        <v>0</v>
      </c>
      <c r="L38" s="15">
        <v>5000</v>
      </c>
      <c r="M38" s="56">
        <f t="shared" si="0"/>
        <v>0</v>
      </c>
      <c r="N38" s="46">
        <f t="shared" si="1"/>
        <v>0</v>
      </c>
      <c r="O38" s="57">
        <f t="shared" si="2"/>
        <v>0</v>
      </c>
      <c r="P38" s="58">
        <v>0</v>
      </c>
      <c r="Q38" s="35"/>
      <c r="R38" s="45">
        <f t="shared" si="3"/>
        <v>0</v>
      </c>
      <c r="S38" s="45">
        <f t="shared" si="4"/>
        <v>0</v>
      </c>
      <c r="T38" s="60">
        <f t="shared" si="5"/>
        <v>0</v>
      </c>
      <c r="U38" s="39"/>
      <c r="V38" s="39"/>
      <c r="W38" s="39"/>
      <c r="X38" s="39"/>
      <c r="Y38" s="61">
        <v>0</v>
      </c>
      <c r="Z38" s="46">
        <v>0</v>
      </c>
      <c r="AA38" s="34">
        <f t="shared" si="6"/>
        <v>0</v>
      </c>
    </row>
    <row r="39" spans="1:31" s="11" customFormat="1" ht="24.95" customHeight="1" thickBot="1" x14ac:dyDescent="0.25">
      <c r="C39" s="21"/>
      <c r="D39" s="42"/>
      <c r="E39" s="22"/>
      <c r="F39" s="22"/>
      <c r="G39" s="38"/>
      <c r="H39" s="44"/>
      <c r="I39" s="23"/>
      <c r="J39" s="54">
        <v>0</v>
      </c>
      <c r="K39" s="55">
        <v>0</v>
      </c>
      <c r="L39" s="15">
        <v>5000</v>
      </c>
      <c r="M39" s="56">
        <f t="shared" si="0"/>
        <v>0</v>
      </c>
      <c r="N39" s="46">
        <f t="shared" si="1"/>
        <v>0</v>
      </c>
      <c r="O39" s="57">
        <f t="shared" si="2"/>
        <v>0</v>
      </c>
      <c r="P39" s="58">
        <v>0</v>
      </c>
      <c r="Q39" s="36"/>
      <c r="R39" s="45">
        <f t="shared" si="3"/>
        <v>0</v>
      </c>
      <c r="S39" s="45">
        <f t="shared" si="4"/>
        <v>0</v>
      </c>
      <c r="T39" s="60">
        <f t="shared" si="5"/>
        <v>0</v>
      </c>
      <c r="U39" s="40"/>
      <c r="V39" s="40"/>
      <c r="W39" s="40"/>
      <c r="X39" s="40"/>
      <c r="Y39" s="61">
        <v>0</v>
      </c>
      <c r="Z39" s="46">
        <v>0</v>
      </c>
      <c r="AA39" s="34">
        <f t="shared" si="6"/>
        <v>0</v>
      </c>
    </row>
    <row r="40" spans="1:31" s="19" customFormat="1" ht="24.95" customHeight="1" thickBot="1" x14ac:dyDescent="0.25">
      <c r="C40" s="24"/>
      <c r="D40" s="25"/>
      <c r="E40" s="25"/>
      <c r="F40" s="25"/>
      <c r="G40" s="25"/>
      <c r="H40" s="25"/>
      <c r="I40" s="26" t="s">
        <v>16</v>
      </c>
      <c r="J40" s="33">
        <f>SUM(J4:J39)</f>
        <v>0</v>
      </c>
      <c r="K40" s="27"/>
      <c r="L40" s="27"/>
      <c r="M40" s="33">
        <f>SUM(M4:M39)</f>
        <v>0</v>
      </c>
      <c r="N40" s="33">
        <f>SUM(N4:N39)</f>
        <v>0</v>
      </c>
      <c r="O40" s="33">
        <f>SUM(O4:O39)</f>
        <v>0</v>
      </c>
      <c r="P40" s="33"/>
      <c r="Q40" s="33"/>
      <c r="R40" s="33"/>
      <c r="S40" s="33"/>
      <c r="T40" s="28"/>
      <c r="U40" s="28"/>
      <c r="V40" s="28"/>
      <c r="W40" s="28"/>
      <c r="X40" s="28"/>
      <c r="Y40" s="28"/>
      <c r="Z40" s="27"/>
      <c r="AA40" s="33">
        <f>SUM(AA4:AA39)</f>
        <v>0</v>
      </c>
    </row>
    <row r="42" spans="1:31" ht="24.95" customHeight="1" x14ac:dyDescent="0.2"/>
    <row r="43" spans="1:31" ht="24.95" customHeight="1" x14ac:dyDescent="0.2">
      <c r="Z43" s="67" t="s">
        <v>28</v>
      </c>
      <c r="AA43" s="67"/>
    </row>
  </sheetData>
  <sheetProtection algorithmName="SHA-512" hashValue="uQBJAXo/M0FX4Ow2isWW4+XVJeqQqge7+qb9iL2yxYdRGeVsexb0c5LvqPFSgY2y9w76L2gUL9GtwiF2rAx4LA==" saltValue="r9Su7nzpGzjW6CoSVNZpug==" spinCount="100000" sheet="1" objects="1" scenarios="1"/>
  <mergeCells count="2">
    <mergeCell ref="C2:AA2"/>
    <mergeCell ref="Z43:AA43"/>
  </mergeCells>
  <phoneticPr fontId="0" type="noConversion"/>
  <dataValidations count="1">
    <dataValidation type="list" allowBlank="1" showInputMessage="1" showErrorMessage="1" sqref="U4:W39" xr:uid="{51FC2564-10CA-4B47-81DE-7933EB293EBF}">
      <formula1>"Yes,No"</formula1>
    </dataValidation>
  </dataValidations>
  <printOptions horizontalCentered="1"/>
  <pageMargins left="0" right="0" top="1" bottom="1" header="0.5" footer="0.5"/>
  <pageSetup scale="24" orientation="landscape" r:id="rId1"/>
  <headerFooter alignWithMargins="0">
    <oddHeader>&amp;C&amp;"Arial,Bold"&amp;14Owner Direct Purchase Summary Log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7031544733A84EA17DB70430613DCA" ma:contentTypeVersion="1" ma:contentTypeDescription="Create a new document." ma:contentTypeScope="" ma:versionID="d72bf001bad200afda639167c53a7ba5">
  <xsd:schema xmlns:xsd="http://www.w3.org/2001/XMLSchema" xmlns:xs="http://www.w3.org/2001/XMLSchema" xmlns:p="http://schemas.microsoft.com/office/2006/metadata/properties" xmlns:ns2="c62bb590-2036-4d42-a1c4-100da409a179" xmlns:ns3="1292d41a-00b8-4ab0-9cd5-0ccbc9dfef1e" targetNamespace="http://schemas.microsoft.com/office/2006/metadata/properties" ma:root="true" ma:fieldsID="9389bfe9fcd47c42ec374ff04a5f380d" ns2:_="" ns3:_="">
    <xsd:import namespace="c62bb590-2036-4d42-a1c4-100da409a179"/>
    <xsd:import namespace="1292d41a-00b8-4ab0-9cd5-0ccbc9dfef1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PMG_x0020_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2bb590-2036-4d42-a1c4-100da409a17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92d41a-00b8-4ab0-9cd5-0ccbc9dfef1e" elementFormDefault="qualified">
    <xsd:import namespace="http://schemas.microsoft.com/office/2006/documentManagement/types"/>
    <xsd:import namespace="http://schemas.microsoft.com/office/infopath/2007/PartnerControls"/>
    <xsd:element name="PMG_x0020_Type" ma:index="11" nillable="true" ma:displayName="PMG Type" ma:format="Dropdown" ma:internalName="PMG_x0020_Type">
      <xsd:simpleType>
        <xsd:restriction base="dms:Choice">
          <xsd:enumeration value="General"/>
          <xsd:enumeration value="Internal"/>
          <xsd:enumeration value="External"/>
          <xsd:enumeration value="University"/>
          <xsd:enumeration value="Draft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MG_x0020_Type xmlns="1292d41a-00b8-4ab0-9cd5-0ccbc9dfef1e">External</PMG_x0020_Type>
    <_dlc_DocId xmlns="c62bb590-2036-4d42-a1c4-100da409a179">A7FT4KAX7MF3-596-184</_dlc_DocId>
    <_dlc_DocIdUrl xmlns="c62bb590-2036-4d42-a1c4-100da409a179">
      <Url>https://connect.ufl.edu/fpc/prj/_layouts/DocIdRedir.aspx?ID=A7FT4KAX7MF3-596-184</Url>
      <Description>A7FT4KAX7MF3-596-184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LongProperties xmlns="http://schemas.microsoft.com/office/2006/metadata/longProperties"/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7223F96-E397-483F-9CBE-12A2469731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2bb590-2036-4d42-a1c4-100da409a179"/>
    <ds:schemaRef ds:uri="1292d41a-00b8-4ab0-9cd5-0ccbc9dfef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D19E183-3832-49E6-9925-14E00343EA4F}">
  <ds:schemaRefs>
    <ds:schemaRef ds:uri="http://schemas.microsoft.com/office/2006/metadata/properties"/>
    <ds:schemaRef ds:uri="http://schemas.microsoft.com/office/infopath/2007/PartnerControls"/>
    <ds:schemaRef ds:uri="1292d41a-00b8-4ab0-9cd5-0ccbc9dfef1e"/>
    <ds:schemaRef ds:uri="c62bb590-2036-4d42-a1c4-100da409a179"/>
  </ds:schemaRefs>
</ds:datastoreItem>
</file>

<file path=customXml/itemProps3.xml><?xml version="1.0" encoding="utf-8"?>
<ds:datastoreItem xmlns:ds="http://schemas.openxmlformats.org/officeDocument/2006/customXml" ds:itemID="{F607E116-FE3E-4D64-B706-451296364F76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616EC62A-9A71-4988-B3AB-C15AC2B7A0A3}">
  <ds:schemaRefs>
    <ds:schemaRef ds:uri="http://schemas.microsoft.com/office/2006/metadata/longProperties"/>
  </ds:schemaRefs>
</ds:datastoreItem>
</file>

<file path=customXml/itemProps5.xml><?xml version="1.0" encoding="utf-8"?>
<ds:datastoreItem xmlns:ds="http://schemas.openxmlformats.org/officeDocument/2006/customXml" ds:itemID="{420ADB5A-11A6-40E0-B52D-8FDE054661A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ODP Log</vt:lpstr>
      <vt:lpstr>'ODP Log'!Print_Area</vt:lpstr>
      <vt:lpstr>'ODP Log'!Print_Titles</vt:lpstr>
    </vt:vector>
  </TitlesOfParts>
  <Manager/>
  <Company>Perry-Parrish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FPC</dc:creator>
  <cp:keywords/>
  <dc:description/>
  <cp:lastModifiedBy>Meeker, Andrew Gaines</cp:lastModifiedBy>
  <cp:revision/>
  <cp:lastPrinted>2026-04-22T13:04:09Z</cp:lastPrinted>
  <dcterms:created xsi:type="dcterms:W3CDTF">2002-09-25T13:34:53Z</dcterms:created>
  <dcterms:modified xsi:type="dcterms:W3CDTF">2026-08-18T13:54:39Z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ID">
    <vt:lpwstr>919D1EAA-B45C-419B-8A4B-A2253FA5684E</vt:lpwstr>
  </property>
  <property fmtid="{D5CDD505-2E9C-101B-9397-08002B2CF9AE}" pid="3" name="Order">
    <vt:lpwstr>4300.00000000000</vt:lpwstr>
  </property>
  <property fmtid="{D5CDD505-2E9C-101B-9397-08002B2CF9AE}" pid="4" name="_dlc_DocIdItemGuid">
    <vt:lpwstr>56787a4c-9464-41a7-8ff6-52b6fbaecb74</vt:lpwstr>
  </property>
  <property fmtid="{D5CDD505-2E9C-101B-9397-08002B2CF9AE}" pid="5" name="ContentTypeId">
    <vt:lpwstr>0x0101002E7031544733A84EA17DB70430613DCA</vt:lpwstr>
  </property>
</Properties>
</file>